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AZPISI 2026\P1 plus 2026 klasični\Za objavo na spletni strani SPS\"/>
    </mc:Choice>
  </mc:AlternateContent>
  <xr:revisionPtr revIDLastSave="0" documentId="13_ncr:1_{3A0EE4FD-337D-4205-A359-EA894292233A}" xr6:coauthVersionLast="47" xr6:coauthVersionMax="47" xr10:uidLastSave="{00000000-0000-0000-0000-000000000000}"/>
  <bookViews>
    <workbookView xWindow="-120" yWindow="-120" windowWidth="29040" windowHeight="15720" tabRatio="222" xr2:uid="{00000000-000D-0000-FFFF-FFFF00000000}"/>
  </bookViews>
  <sheets>
    <sheet name="Kontrola" sheetId="1" r:id="rId1"/>
    <sheet name="Šifrant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" i="1" l="1"/>
  <c r="AH10" i="1"/>
  <c r="AG10" i="1"/>
  <c r="AF10" i="1"/>
  <c r="AE10" i="1"/>
  <c r="AD10" i="1"/>
  <c r="AB10" i="1"/>
  <c r="AA10" i="1"/>
  <c r="Z10" i="1"/>
  <c r="Y10" i="1"/>
  <c r="X10" i="1"/>
  <c r="W10" i="1"/>
  <c r="V10" i="1"/>
  <c r="U10" i="1"/>
  <c r="T10" i="1"/>
  <c r="AI14" i="1" l="1"/>
  <c r="T11" i="1" l="1"/>
  <c r="U11" i="1"/>
  <c r="V11" i="1"/>
  <c r="W11" i="1"/>
  <c r="X11" i="1"/>
  <c r="Y11" i="1"/>
  <c r="Z11" i="1"/>
  <c r="AA11" i="1"/>
  <c r="AB11" i="1"/>
  <c r="AD11" i="1"/>
  <c r="AE11" i="1"/>
  <c r="AF11" i="1"/>
  <c r="AG11" i="1"/>
  <c r="AH11" i="1"/>
  <c r="AI11" i="1"/>
  <c r="T12" i="1"/>
  <c r="U12" i="1"/>
  <c r="V12" i="1"/>
  <c r="W12" i="1"/>
  <c r="X12" i="1"/>
  <c r="Y12" i="1"/>
  <c r="Z12" i="1"/>
  <c r="AA12" i="1"/>
  <c r="AB12" i="1"/>
  <c r="AD12" i="1"/>
  <c r="AE12" i="1"/>
  <c r="AF12" i="1"/>
  <c r="AG12" i="1"/>
  <c r="AH12" i="1"/>
  <c r="AI12" i="1"/>
  <c r="T13" i="1"/>
  <c r="U13" i="1"/>
  <c r="V13" i="1"/>
  <c r="W13" i="1"/>
  <c r="X13" i="1"/>
  <c r="Y13" i="1"/>
  <c r="Z13" i="1"/>
  <c r="AA13" i="1"/>
  <c r="AB13" i="1"/>
  <c r="AD13" i="1"/>
  <c r="AE13" i="1"/>
  <c r="AF13" i="1"/>
  <c r="AG13" i="1"/>
  <c r="AH13" i="1"/>
  <c r="AI13" i="1"/>
  <c r="T14" i="1"/>
  <c r="U14" i="1"/>
  <c r="V14" i="1"/>
  <c r="W14" i="1"/>
  <c r="X14" i="1"/>
  <c r="Y14" i="1"/>
  <c r="Z14" i="1"/>
  <c r="AA14" i="1"/>
  <c r="AB14" i="1"/>
  <c r="AD14" i="1"/>
  <c r="AE14" i="1"/>
  <c r="AF14" i="1"/>
  <c r="AG14" i="1"/>
  <c r="AH14" i="1"/>
  <c r="T15" i="1"/>
  <c r="U15" i="1"/>
  <c r="V15" i="1"/>
  <c r="W15" i="1"/>
  <c r="X15" i="1"/>
  <c r="Y15" i="1"/>
  <c r="Z15" i="1"/>
  <c r="AA15" i="1"/>
  <c r="AB15" i="1"/>
  <c r="AD15" i="1"/>
  <c r="AE15" i="1"/>
  <c r="AF15" i="1"/>
  <c r="AG15" i="1"/>
  <c r="AH15" i="1"/>
  <c r="AI15" i="1"/>
  <c r="Y9" i="1"/>
  <c r="AB9" i="1"/>
  <c r="AB16" i="1" l="1"/>
  <c r="AC16" i="1" s="1"/>
  <c r="F16" i="1"/>
  <c r="AI9" i="1" l="1"/>
  <c r="AH9" i="1" l="1"/>
  <c r="L16" i="1" l="1"/>
  <c r="M16" i="1"/>
  <c r="AG9" i="1"/>
  <c r="AG16" i="1" l="1"/>
  <c r="AF9" i="1"/>
  <c r="AE9" i="1"/>
  <c r="AD9" i="1"/>
  <c r="AA9" i="1"/>
  <c r="Z9" i="1"/>
  <c r="X9" i="1"/>
  <c r="W9" i="1"/>
  <c r="V9" i="1"/>
  <c r="U9" i="1"/>
  <c r="T9" i="1"/>
  <c r="C16" i="1" l="1"/>
  <c r="N16" i="1"/>
  <c r="O16" i="1"/>
  <c r="X16" i="1"/>
  <c r="AH16" i="1" l="1"/>
  <c r="AH17" i="1" s="1"/>
  <c r="AD16" i="1"/>
  <c r="AI16" i="1"/>
  <c r="AI17" i="1" s="1"/>
  <c r="AE16" i="1"/>
  <c r="U16" i="1"/>
  <c r="Z16" i="1"/>
  <c r="T16" i="1"/>
  <c r="AA16" i="1"/>
  <c r="V16" i="1"/>
  <c r="W16" i="1"/>
  <c r="AF16" i="1"/>
  <c r="Y16" i="1" l="1"/>
</calcChain>
</file>

<file path=xl/sharedStrings.xml><?xml version="1.0" encoding="utf-8"?>
<sst xmlns="http://schemas.openxmlformats.org/spreadsheetml/2006/main" count="110" uniqueCount="82">
  <si>
    <t>Dobavitelj</t>
  </si>
  <si>
    <t>Datum računa</t>
  </si>
  <si>
    <t>Znesek računa (EUR)</t>
  </si>
  <si>
    <t xml:space="preserve">Datum plačila </t>
  </si>
  <si>
    <t>1.</t>
  </si>
  <si>
    <t>2.</t>
  </si>
  <si>
    <t>3.</t>
  </si>
  <si>
    <t>4.</t>
  </si>
  <si>
    <t>5.</t>
  </si>
  <si>
    <t>Kraj, datum</t>
  </si>
  <si>
    <t>Pripravil/a: "Ime in priimek skrbnika kreditne pogodbe"</t>
  </si>
  <si>
    <t>DDV (EUR)</t>
  </si>
  <si>
    <t>6.</t>
  </si>
  <si>
    <t>7.</t>
  </si>
  <si>
    <t>8.</t>
  </si>
  <si>
    <t>Zap. št.</t>
  </si>
  <si>
    <t>Prejemnik sredstev kredita</t>
  </si>
  <si>
    <t>9.</t>
  </si>
  <si>
    <t>10.</t>
  </si>
  <si>
    <t>Obratna sredstva 
(z DDV)</t>
  </si>
  <si>
    <t>Manjkajo dokazila o plačilu
(EUR)</t>
  </si>
  <si>
    <t>Manjkajo računi
(EUR)</t>
  </si>
  <si>
    <t>Računi izdani izven obdobja upravičenosti
(EUR)</t>
  </si>
  <si>
    <t>Povrnitev denarja kreditojemalcu, ki ga je le-ta porabil za plačilo obratnih sredstev.
(EUR)</t>
  </si>
  <si>
    <t>Kompenzacija
(EUR)</t>
  </si>
  <si>
    <t>Predmet projekta je dovoljeno kupiti le od tretjih oseb po tržnih pogojih. Tretja oseba ne sme biti več kot 25% povezana s podjetjem.
(EUR)</t>
  </si>
  <si>
    <t>Nakup cestno transportnih sredstev. 
(EUR)</t>
  </si>
  <si>
    <t>Nakazilo sredstev kredita za poplačilo obstoječih kreditov ali leasing pogodb vlagatelja. 
(EUR)</t>
  </si>
  <si>
    <t>DDV  (neupravičen strošek)
(EUR) - investicijski stroški</t>
  </si>
  <si>
    <t>Plačilo 
(EUR)</t>
  </si>
  <si>
    <t>Povrnitev denarja kreditojemalcu, ki ga je le-ta porabil za plačilo investicijskih stroškov  (max. 70% vrednosti  projekta (inv. stroškov), v kolikor investicija še ni zaključena in ob soglasju SPS).
(EUR)</t>
  </si>
  <si>
    <t>Dokument</t>
  </si>
  <si>
    <t>DOKUMENT</t>
  </si>
  <si>
    <t>Ponudba</t>
  </si>
  <si>
    <t>Predračun</t>
  </si>
  <si>
    <t>Avansni račun</t>
  </si>
  <si>
    <t>Račun za predplačilo</t>
  </si>
  <si>
    <t>Račun</t>
  </si>
  <si>
    <t>Pogodba</t>
  </si>
  <si>
    <t>Gradbena situacija</t>
  </si>
  <si>
    <t>Rek obrazci</t>
  </si>
  <si>
    <t>Plačilne liste</t>
  </si>
  <si>
    <t>Oznaka dokumenta</t>
  </si>
  <si>
    <t>Refundacija (EUR)</t>
  </si>
  <si>
    <t>dovoljenih</t>
  </si>
  <si>
    <t>Obdobje upravičenosti računov:</t>
  </si>
  <si>
    <t>Kompenzacija
DA/NE</t>
  </si>
  <si>
    <t>Nakup od tretjih oseb
DA/NE</t>
  </si>
  <si>
    <t>Transportna sredstva
DA/NE</t>
  </si>
  <si>
    <t>DA</t>
  </si>
  <si>
    <t>NE</t>
  </si>
  <si>
    <t>NEUPRAVIČENO</t>
  </si>
  <si>
    <t>Investicija - samo DDV
(EUR)</t>
  </si>
  <si>
    <t>Investicija - neto
(EUR)</t>
  </si>
  <si>
    <t>Obratna sredstva - samo DDV
 (EUR)</t>
  </si>
  <si>
    <t>Obratna sredstva - neto
(EUR)</t>
  </si>
  <si>
    <t>Poplačilo leasinga in drugih kreditov vlagatelja
DA/NE</t>
  </si>
  <si>
    <t>Dokazilo o plačilu
DA/NE</t>
  </si>
  <si>
    <t>Investicijski stroški projekta v vlogi brez DDV:</t>
  </si>
  <si>
    <t>Obratni stroški projekta v vlogi z DDV :</t>
  </si>
  <si>
    <t>Koriščenje kredita (EUR)</t>
  </si>
  <si>
    <t>Datum koriščenja kredita</t>
  </si>
  <si>
    <t>11.</t>
  </si>
  <si>
    <t>12. Upravičeni stroški/ vloga podjetja</t>
  </si>
  <si>
    <t>Manjka dokazilo o nakazilu kredita prejemniku</t>
  </si>
  <si>
    <t>Investicija 
(brez DDV)
(stroški gradnje/ obnove in stroški nakupa nove opreme)</t>
  </si>
  <si>
    <t>9. Nakup cestno transportnih sredstev /.</t>
  </si>
  <si>
    <t xml:space="preserve">10.Nakazilo sredstev kredita za poplačilo obstoječih kreditov ali leasing pogodb vlagatelja. </t>
  </si>
  <si>
    <t>1. Manjkajo dokazila o plačilu: /.</t>
  </si>
  <si>
    <t>2. Manjkajo računi: /.</t>
  </si>
  <si>
    <t>3. Računi izven obdobja upravičenosti: /.</t>
  </si>
  <si>
    <t>4. Povrnitev denarja kreditojemalcu, ki ga je le-ta porabil za plačilo obratnih sredstev: /.</t>
  </si>
  <si>
    <t>5. Davek na dodano vrednost: /.</t>
  </si>
  <si>
    <t>6. Kompenzacija: /.</t>
  </si>
  <si>
    <t>7. Povrnitev denarja kreditojemalcu, ki ga je le-ta porabil za plačilo investicijskih stroškov - max. 70% vrednosti inv. stroškov, v kolikor investicija še ni zaključena: /.</t>
  </si>
  <si>
    <t>11. Dokazilo o nakazilu kredita prejemniku: /</t>
  </si>
  <si>
    <t>12. Skladnost stroškov z vlogo projekta: /.</t>
  </si>
  <si>
    <t xml:space="preserve">13. Zavarovanje kredita: urejeno/ neurejeno v 180 dneh od prvega koriščenja kredita.
</t>
  </si>
  <si>
    <t>14. Strošek naložbe v zemljišče predstavlja maksimalno 10% višine upravičenih stroškov investicije (materialne + nematerialne).</t>
  </si>
  <si>
    <t>OBRAZEC ŠT. 2 - KONTROLA NAMENSKEGA KORIŠČENJA KREDITA</t>
  </si>
  <si>
    <t>8. Nakup je dovoljeno izvesti le od tretjih oseb po tržnih pogojih, pri tem pa tretja oseba ne sme biti povezana z vlagateljem več kot 25 %.</t>
  </si>
  <si>
    <r>
      <rPr>
        <b/>
        <sz val="11"/>
        <color indexed="8"/>
        <rFont val="Tahoma"/>
        <family val="2"/>
        <charset val="238"/>
      </rPr>
      <t xml:space="preserve">
PRIMER d.o.o. - št. garancije G26/00
Banka: 
</t>
    </r>
    <r>
      <rPr>
        <sz val="11"/>
        <color indexed="8"/>
        <rFont val="Tahoma"/>
        <family val="2"/>
        <charset val="238"/>
      </rPr>
      <t xml:space="preserve">
KREDIT (EUR):  EUR
Projekt: "...".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</si>
</sst>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b/>
      <sz val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9" fillId="0" borderId="0" xfId="0" applyFont="1"/>
    <xf numFmtId="1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7" fillId="7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/>
      <protection locked="0"/>
    </xf>
  </cellXfs>
  <cellStyles count="1">
    <cellStyle name="Navadno" xfId="0" builtinId="0"/>
  </cellStyles>
  <dxfs count="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FF"/>
      <color rgb="FFCCFF99"/>
      <color rgb="FFFFFF99"/>
      <color rgb="FFFFFFCC"/>
      <color rgb="FFFF99CC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tabSelected="1" zoomScale="85" zoomScaleNormal="85" workbookViewId="0">
      <selection activeCell="A3" sqref="A3:G3"/>
    </sheetView>
  </sheetViews>
  <sheetFormatPr defaultRowHeight="14.25" x14ac:dyDescent="0.2"/>
  <cols>
    <col min="1" max="1" width="6.5703125" style="1" customWidth="1"/>
    <col min="2" max="2" width="11.5703125" style="3" customWidth="1"/>
    <col min="3" max="4" width="16.28515625" style="1" customWidth="1"/>
    <col min="5" max="5" width="13.7109375" style="1" customWidth="1"/>
    <col min="6" max="6" width="16.28515625" style="1" customWidth="1"/>
    <col min="7" max="7" width="12" style="1" customWidth="1"/>
    <col min="8" max="8" width="15.7109375" style="1" customWidth="1"/>
    <col min="9" max="9" width="14.7109375" style="1" hidden="1" customWidth="1"/>
    <col min="10" max="10" width="13.85546875" style="1" hidden="1" customWidth="1"/>
    <col min="11" max="11" width="16.28515625" style="1" hidden="1" customWidth="1"/>
    <col min="12" max="12" width="15.140625" style="1" hidden="1" customWidth="1"/>
    <col min="13" max="13" width="13" style="1" hidden="1" customWidth="1"/>
    <col min="14" max="14" width="16.28515625" style="2" hidden="1" customWidth="1"/>
    <col min="15" max="15" width="18.42578125" style="2" hidden="1" customWidth="1"/>
    <col min="16" max="16" width="15.140625" style="2" hidden="1" customWidth="1"/>
    <col min="17" max="17" width="16.28515625" style="2" hidden="1" customWidth="1"/>
    <col min="18" max="18" width="10.5703125" style="2" hidden="1" customWidth="1"/>
    <col min="19" max="19" width="14.85546875" style="2" hidden="1" customWidth="1"/>
    <col min="20" max="20" width="16.28515625" style="1" customWidth="1"/>
    <col min="21" max="21" width="15.28515625" style="1" customWidth="1"/>
    <col min="22" max="22" width="16.28515625" style="1" customWidth="1"/>
    <col min="23" max="23" width="17.140625" style="1" customWidth="1"/>
    <col min="24" max="24" width="16.28515625" style="1" customWidth="1"/>
    <col min="25" max="25" width="17.42578125" style="1" customWidth="1"/>
    <col min="26" max="28" width="16.28515625" style="1" customWidth="1"/>
    <col min="29" max="29" width="26.7109375" style="1" customWidth="1"/>
    <col min="30" max="30" width="21.140625" style="1" customWidth="1"/>
    <col min="31" max="31" width="18.28515625" style="1" customWidth="1"/>
    <col min="32" max="33" width="21.28515625" style="1" customWidth="1"/>
    <col min="34" max="34" width="16.28515625" style="2" customWidth="1"/>
    <col min="35" max="35" width="18.42578125" style="2" customWidth="1"/>
    <col min="36" max="36" width="18.42578125" style="1" customWidth="1"/>
    <col min="37" max="16384" width="9.140625" style="1"/>
  </cols>
  <sheetData>
    <row r="1" spans="1:35" s="49" customFormat="1" ht="25.5" customHeight="1" x14ac:dyDescent="0.25">
      <c r="A1" s="48" t="s">
        <v>79</v>
      </c>
      <c r="B1" s="48"/>
      <c r="N1" s="50"/>
      <c r="O1" s="50"/>
      <c r="P1" s="50"/>
      <c r="Q1" s="50"/>
      <c r="R1" s="50"/>
      <c r="S1" s="50"/>
      <c r="AH1" s="50"/>
      <c r="AI1" s="50"/>
    </row>
    <row r="3" spans="1:35" s="5" customFormat="1" ht="112.5" customHeight="1" x14ac:dyDescent="0.25">
      <c r="A3" s="70" t="s">
        <v>81</v>
      </c>
      <c r="B3" s="71"/>
      <c r="C3" s="71"/>
      <c r="D3" s="71"/>
      <c r="E3" s="71"/>
      <c r="F3" s="71"/>
      <c r="G3" s="71"/>
      <c r="H3" s="57"/>
      <c r="I3" s="57"/>
      <c r="J3" s="57"/>
      <c r="N3" s="17"/>
      <c r="O3" s="17"/>
      <c r="P3" s="17"/>
      <c r="Q3" s="17"/>
      <c r="R3" s="17"/>
      <c r="S3" s="17"/>
      <c r="V3" s="6"/>
      <c r="W3" s="6"/>
      <c r="X3" s="6"/>
      <c r="Y3" s="6"/>
      <c r="Z3" s="6"/>
      <c r="AA3" s="6"/>
      <c r="AB3" s="6"/>
      <c r="AC3" s="14"/>
      <c r="AD3" s="6"/>
      <c r="AE3" s="6"/>
      <c r="AF3" s="6"/>
      <c r="AG3" s="6"/>
      <c r="AH3" s="17"/>
      <c r="AI3" s="17"/>
    </row>
    <row r="4" spans="1:35" s="5" customFormat="1" ht="34.5" customHeight="1" x14ac:dyDescent="0.25">
      <c r="A4" s="69" t="s">
        <v>45</v>
      </c>
      <c r="B4" s="69"/>
      <c r="C4" s="69"/>
      <c r="D4" s="69"/>
      <c r="E4" s="63">
        <v>46023</v>
      </c>
      <c r="F4" s="63">
        <v>46752</v>
      </c>
      <c r="G4" s="59"/>
      <c r="H4" s="59"/>
      <c r="N4" s="17"/>
      <c r="O4" s="17"/>
      <c r="P4" s="17"/>
      <c r="Q4" s="17"/>
      <c r="R4" s="17"/>
      <c r="S4" s="17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17"/>
      <c r="AI4" s="17"/>
    </row>
    <row r="5" spans="1:35" s="5" customFormat="1" ht="34.5" customHeight="1" x14ac:dyDescent="0.25">
      <c r="A5" s="69" t="s">
        <v>58</v>
      </c>
      <c r="B5" s="69"/>
      <c r="C5" s="69"/>
      <c r="D5" s="69"/>
      <c r="E5" s="64"/>
      <c r="F5" s="59" t="s">
        <v>44</v>
      </c>
      <c r="G5" s="60">
        <v>0.7</v>
      </c>
      <c r="H5" s="61"/>
      <c r="N5" s="17"/>
      <c r="O5" s="17"/>
      <c r="P5" s="17"/>
      <c r="Q5" s="17"/>
      <c r="R5" s="17"/>
      <c r="S5" s="17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17"/>
      <c r="AI5" s="17"/>
    </row>
    <row r="6" spans="1:35" s="5" customFormat="1" ht="34.5" customHeight="1" x14ac:dyDescent="0.25">
      <c r="A6" s="69" t="s">
        <v>59</v>
      </c>
      <c r="B6" s="69"/>
      <c r="C6" s="69"/>
      <c r="D6" s="69"/>
      <c r="E6" s="64"/>
      <c r="F6" s="59"/>
      <c r="G6" s="61"/>
      <c r="H6" s="59"/>
      <c r="N6" s="17"/>
      <c r="O6" s="17"/>
      <c r="P6" s="17"/>
      <c r="Q6" s="17"/>
      <c r="R6" s="17"/>
      <c r="S6" s="17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6"/>
      <c r="AH6" s="17"/>
      <c r="AI6" s="17"/>
    </row>
    <row r="7" spans="1:35" ht="34.5" customHeight="1" x14ac:dyDescent="0.2">
      <c r="N7" s="1"/>
      <c r="O7" s="1"/>
      <c r="P7" s="52"/>
      <c r="Q7" s="52"/>
      <c r="R7" s="52"/>
      <c r="S7" s="52"/>
      <c r="V7" s="45" t="s">
        <v>4</v>
      </c>
      <c r="W7" s="45" t="s">
        <v>5</v>
      </c>
      <c r="X7" s="45" t="s">
        <v>6</v>
      </c>
      <c r="Y7" s="45" t="s">
        <v>7</v>
      </c>
      <c r="Z7" s="45" t="s">
        <v>8</v>
      </c>
      <c r="AA7" s="45" t="s">
        <v>12</v>
      </c>
      <c r="AB7" s="67" t="s">
        <v>13</v>
      </c>
      <c r="AC7" s="68"/>
      <c r="AD7" s="45" t="s">
        <v>14</v>
      </c>
      <c r="AE7" s="45" t="s">
        <v>17</v>
      </c>
      <c r="AF7" s="45" t="s">
        <v>18</v>
      </c>
      <c r="AG7" s="65" t="s">
        <v>62</v>
      </c>
      <c r="AH7" s="67" t="s">
        <v>63</v>
      </c>
      <c r="AI7" s="68"/>
    </row>
    <row r="8" spans="1:35" s="46" customFormat="1" ht="134.25" customHeight="1" x14ac:dyDescent="0.25">
      <c r="A8" s="44" t="s">
        <v>15</v>
      </c>
      <c r="B8" s="45" t="s">
        <v>61</v>
      </c>
      <c r="C8" s="45" t="s">
        <v>60</v>
      </c>
      <c r="D8" s="45" t="s">
        <v>16</v>
      </c>
      <c r="E8" s="45" t="s">
        <v>3</v>
      </c>
      <c r="F8" s="45" t="s">
        <v>29</v>
      </c>
      <c r="G8" s="45" t="s">
        <v>57</v>
      </c>
      <c r="H8" s="45" t="s">
        <v>0</v>
      </c>
      <c r="I8" s="45" t="s">
        <v>31</v>
      </c>
      <c r="J8" s="45" t="s">
        <v>42</v>
      </c>
      <c r="K8" s="45" t="s">
        <v>1</v>
      </c>
      <c r="L8" s="45" t="s">
        <v>55</v>
      </c>
      <c r="M8" s="45" t="s">
        <v>54</v>
      </c>
      <c r="N8" s="45" t="s">
        <v>53</v>
      </c>
      <c r="O8" s="45" t="s">
        <v>52</v>
      </c>
      <c r="P8" s="45" t="s">
        <v>46</v>
      </c>
      <c r="Q8" s="45" t="s">
        <v>47</v>
      </c>
      <c r="R8" s="45" t="s">
        <v>48</v>
      </c>
      <c r="S8" s="45" t="s">
        <v>56</v>
      </c>
      <c r="T8" s="45" t="s">
        <v>2</v>
      </c>
      <c r="U8" s="45" t="s">
        <v>11</v>
      </c>
      <c r="V8" s="45" t="s">
        <v>20</v>
      </c>
      <c r="W8" s="45" t="s">
        <v>21</v>
      </c>
      <c r="X8" s="45" t="s">
        <v>22</v>
      </c>
      <c r="Y8" s="45" t="s">
        <v>23</v>
      </c>
      <c r="Z8" s="45" t="s">
        <v>28</v>
      </c>
      <c r="AA8" s="45" t="s">
        <v>24</v>
      </c>
      <c r="AB8" s="45" t="s">
        <v>43</v>
      </c>
      <c r="AC8" s="45" t="s">
        <v>30</v>
      </c>
      <c r="AD8" s="45" t="s">
        <v>25</v>
      </c>
      <c r="AE8" s="45" t="s">
        <v>26</v>
      </c>
      <c r="AF8" s="45" t="s">
        <v>27</v>
      </c>
      <c r="AG8" s="45" t="s">
        <v>64</v>
      </c>
      <c r="AH8" s="45" t="s">
        <v>19</v>
      </c>
      <c r="AI8" s="45" t="s">
        <v>65</v>
      </c>
    </row>
    <row r="9" spans="1:35" s="4" customFormat="1" ht="46.5" customHeight="1" x14ac:dyDescent="0.25">
      <c r="A9" s="53">
        <v>1</v>
      </c>
      <c r="B9" s="55"/>
      <c r="C9" s="56"/>
      <c r="D9" s="53"/>
      <c r="E9" s="55"/>
      <c r="F9" s="56"/>
      <c r="G9" s="56"/>
      <c r="H9" s="53"/>
      <c r="I9" s="53"/>
      <c r="J9" s="58"/>
      <c r="K9" s="55"/>
      <c r="L9" s="54"/>
      <c r="M9" s="54"/>
      <c r="N9" s="54"/>
      <c r="O9" s="54"/>
      <c r="P9" s="54" t="s">
        <v>50</v>
      </c>
      <c r="Q9" s="54" t="s">
        <v>49</v>
      </c>
      <c r="R9" s="54" t="s">
        <v>50</v>
      </c>
      <c r="S9" s="54" t="s">
        <v>50</v>
      </c>
      <c r="T9" s="40">
        <f>SUM(L9:O9)</f>
        <v>0</v>
      </c>
      <c r="U9" s="40">
        <f>+M9+O9</f>
        <v>0</v>
      </c>
      <c r="V9" s="36">
        <f>IF(G9&lt;&gt;"DA",F9,0)</f>
        <v>0</v>
      </c>
      <c r="W9" s="37">
        <f>IF(I9="Pogodba",0,IF(I9="Račun",0,IF(I9="Gradbena situacija",0,IF(I9="REK obrazci",0,IF(I9="Plačilne liste",0,F9)))))</f>
        <v>0</v>
      </c>
      <c r="X9" s="38">
        <f>+IF(AND(K9&gt;=$E$4,K9&lt;=$F$4),0,F9)</f>
        <v>0</v>
      </c>
      <c r="Y9" s="39">
        <f>IF(E9&gt;=B9,0,IF(F9&lt;SUM(L9+M9),F9,IF(F9&gt;=SUM(L9+M9),(L9+M9))))</f>
        <v>0</v>
      </c>
      <c r="Z9" s="47">
        <f>IF(SUM(L9:N9)&gt;=F9,0,IF(F9-SUM(L9:N9)&lt;0,0,F9-SUM(L9:N9)))</f>
        <v>0</v>
      </c>
      <c r="AA9" s="36">
        <f>IF(P9="NE",0,F9)</f>
        <v>0</v>
      </c>
      <c r="AB9" s="36">
        <f>IF(E9&gt;=B9,0,IF(F9&lt;SUM(N9+O9),F9,IF(F9&gt;=SUM(N9+O9),N9)))</f>
        <v>0</v>
      </c>
      <c r="AC9" s="37"/>
      <c r="AD9" s="38">
        <f>IF(Q9="DA",0,F9)</f>
        <v>0</v>
      </c>
      <c r="AE9" s="39">
        <f>IF(R9="NE",0,F9)</f>
        <v>0</v>
      </c>
      <c r="AF9" s="51">
        <f>IF(S9="NE",0,F9)</f>
        <v>0</v>
      </c>
      <c r="AG9" s="51">
        <f>IF(B9=0,F9,0)</f>
        <v>0</v>
      </c>
      <c r="AH9" s="40">
        <f>IF((SUM(L9+M9)&gt;=F9),F9,(L9))</f>
        <v>0</v>
      </c>
      <c r="AI9" s="40">
        <f>IF(F9&lt;=N9,F9,N9)</f>
        <v>0</v>
      </c>
    </row>
    <row r="10" spans="1:35" s="4" customFormat="1" ht="46.5" customHeight="1" x14ac:dyDescent="0.25">
      <c r="A10" s="53">
        <v>2</v>
      </c>
      <c r="B10" s="55"/>
      <c r="C10" s="56"/>
      <c r="D10" s="53"/>
      <c r="E10" s="55"/>
      <c r="F10" s="56"/>
      <c r="G10" s="56"/>
      <c r="H10" s="53"/>
      <c r="I10" s="53"/>
      <c r="J10" s="58"/>
      <c r="K10" s="55"/>
      <c r="L10" s="54"/>
      <c r="M10" s="54"/>
      <c r="N10" s="54"/>
      <c r="O10" s="54"/>
      <c r="P10" s="54" t="s">
        <v>50</v>
      </c>
      <c r="Q10" s="54" t="s">
        <v>49</v>
      </c>
      <c r="R10" s="54" t="s">
        <v>50</v>
      </c>
      <c r="S10" s="54" t="s">
        <v>50</v>
      </c>
      <c r="T10" s="40">
        <f>SUM(L10:O10)</f>
        <v>0</v>
      </c>
      <c r="U10" s="40">
        <f>+M10+O10</f>
        <v>0</v>
      </c>
      <c r="V10" s="36">
        <f>IF(G10&lt;&gt;"DA",F10,0)</f>
        <v>0</v>
      </c>
      <c r="W10" s="37">
        <f>IF(I10="Pogodba",0,IF(I10="Račun",0,IF(I10="Gradbena situacija",0,IF(I10="REK obrazci",0,IF(I10="Plačilne liste",0,F10)))))</f>
        <v>0</v>
      </c>
      <c r="X10" s="38">
        <f>+IF(AND(K10&gt;=$E$4,K10&lt;=$F$4),0,F10)</f>
        <v>0</v>
      </c>
      <c r="Y10" s="39">
        <f>IF(E10&gt;=B10,0,IF(F10&lt;SUM(L10+M10),F10,IF(F10&gt;=SUM(L10+M10),(L10+M10))))</f>
        <v>0</v>
      </c>
      <c r="Z10" s="47">
        <f>IF(SUM(L10:N10)&gt;=F10,0,IF(F10-SUM(L10:N10)&lt;0,0,F10-SUM(L10:N10)))</f>
        <v>0</v>
      </c>
      <c r="AA10" s="36">
        <f>IF(P10="NE",0,F10)</f>
        <v>0</v>
      </c>
      <c r="AB10" s="36">
        <f>IF(E10&gt;=B10,0,IF(F10&lt;SUM(N10+O10),F10,IF(F10&gt;=SUM(N10+O10),N10)))</f>
        <v>0</v>
      </c>
      <c r="AC10" s="37"/>
      <c r="AD10" s="38">
        <f>IF(Q10="DA",0,F10)</f>
        <v>0</v>
      </c>
      <c r="AE10" s="39">
        <f>IF(R10="NE",0,F10)</f>
        <v>0</v>
      </c>
      <c r="AF10" s="51">
        <f>IF(S10="NE",0,F10)</f>
        <v>0</v>
      </c>
      <c r="AG10" s="51">
        <f>IF(B10=0,F10,0)</f>
        <v>0</v>
      </c>
      <c r="AH10" s="40">
        <f>IF((SUM(L10+M10)&gt;=F10),F10,(L10))</f>
        <v>0</v>
      </c>
      <c r="AI10" s="40">
        <f>IF(F10&lt;=N10,F10,N10)</f>
        <v>0</v>
      </c>
    </row>
    <row r="11" spans="1:35" s="4" customFormat="1" ht="46.5" customHeight="1" x14ac:dyDescent="0.25">
      <c r="A11" s="53">
        <v>3</v>
      </c>
      <c r="B11" s="55"/>
      <c r="C11" s="56"/>
      <c r="D11" s="53"/>
      <c r="E11" s="55"/>
      <c r="F11" s="56"/>
      <c r="G11" s="56"/>
      <c r="H11" s="53"/>
      <c r="I11" s="53"/>
      <c r="J11" s="58"/>
      <c r="K11" s="55"/>
      <c r="L11" s="54"/>
      <c r="M11" s="54"/>
      <c r="N11" s="54"/>
      <c r="O11" s="54"/>
      <c r="P11" s="54" t="s">
        <v>49</v>
      </c>
      <c r="Q11" s="54" t="s">
        <v>49</v>
      </c>
      <c r="R11" s="54" t="s">
        <v>50</v>
      </c>
      <c r="S11" s="54" t="s">
        <v>50</v>
      </c>
      <c r="T11" s="40">
        <f t="shared" ref="T11:T15" si="0">SUM(L11:O11)</f>
        <v>0</v>
      </c>
      <c r="U11" s="40">
        <f t="shared" ref="U11:U15" si="1">+M11+O11</f>
        <v>0</v>
      </c>
      <c r="V11" s="36">
        <f t="shared" ref="V11:V15" si="2">IF(G11&lt;&gt;"DA",F11,0)</f>
        <v>0</v>
      </c>
      <c r="W11" s="37">
        <f t="shared" ref="W11:W15" si="3">IF(I11="Pogodba",0,IF(I11="Račun",0,IF(I11="Gradbena situacija",0,IF(I11="REK obrazci",0,IF(I11="Plačilne liste",0,F11)))))</f>
        <v>0</v>
      </c>
      <c r="X11" s="38">
        <f t="shared" ref="X11:X15" si="4">+IF(AND(K11&gt;=$E$4,K11&lt;=$F$4),0,F11)</f>
        <v>0</v>
      </c>
      <c r="Y11" s="39">
        <f t="shared" ref="Y11:Y15" si="5">IF(E11&gt;=B11,0,IF(F11&lt;SUM(L11+M11),F11,IF(F11&gt;=SUM(L11+M11),(L11+M11))))</f>
        <v>0</v>
      </c>
      <c r="Z11" s="47">
        <f t="shared" ref="Z11:Z15" si="6">IF(SUM(L11:N11)&gt;=F11,0,IF(F11-SUM(L11:N11)&lt;0,0,F11-SUM(L11:N11)))</f>
        <v>0</v>
      </c>
      <c r="AA11" s="36">
        <f t="shared" ref="AA11:AA15" si="7">IF(P11="NE",0,F11)</f>
        <v>0</v>
      </c>
      <c r="AB11" s="36">
        <f t="shared" ref="AB11:AB15" si="8">IF(E11&gt;=B11,0,IF(F11&lt;SUM(N11+O11),F11,IF(F11&gt;=SUM(N11+O11),N11)))</f>
        <v>0</v>
      </c>
      <c r="AC11" s="37"/>
      <c r="AD11" s="38">
        <f t="shared" ref="AD11:AD15" si="9">IF(Q11="DA",0,F11)</f>
        <v>0</v>
      </c>
      <c r="AE11" s="39">
        <f t="shared" ref="AE11:AE15" si="10">IF(R11="NE",0,F11)</f>
        <v>0</v>
      </c>
      <c r="AF11" s="51">
        <f t="shared" ref="AF11:AF15" si="11">IF(S11="NE",0,F11)</f>
        <v>0</v>
      </c>
      <c r="AG11" s="51">
        <f t="shared" ref="AG11:AG15" si="12">IF(B11=0,F11,0)</f>
        <v>0</v>
      </c>
      <c r="AH11" s="40">
        <f t="shared" ref="AH11:AH15" si="13">IF((SUM(L11+M11)&gt;=F11),F11,(L11))</f>
        <v>0</v>
      </c>
      <c r="AI11" s="40">
        <f t="shared" ref="AI11:AI15" si="14">IF(F11&lt;=N11,F11,N11)</f>
        <v>0</v>
      </c>
    </row>
    <row r="12" spans="1:35" s="4" customFormat="1" ht="46.5" hidden="1" customHeight="1" x14ac:dyDescent="0.25">
      <c r="A12" s="53">
        <v>4</v>
      </c>
      <c r="B12" s="55"/>
      <c r="C12" s="56"/>
      <c r="D12" s="53"/>
      <c r="E12" s="55"/>
      <c r="F12" s="56"/>
      <c r="G12" s="56"/>
      <c r="H12" s="53"/>
      <c r="I12" s="53"/>
      <c r="J12" s="53"/>
      <c r="K12" s="55"/>
      <c r="L12" s="54"/>
      <c r="M12" s="54"/>
      <c r="N12" s="54"/>
      <c r="O12" s="54"/>
      <c r="P12" s="54" t="s">
        <v>50</v>
      </c>
      <c r="Q12" s="54" t="s">
        <v>49</v>
      </c>
      <c r="R12" s="54" t="s">
        <v>50</v>
      </c>
      <c r="S12" s="54" t="s">
        <v>50</v>
      </c>
      <c r="T12" s="40">
        <f t="shared" si="0"/>
        <v>0</v>
      </c>
      <c r="U12" s="40">
        <f t="shared" si="1"/>
        <v>0</v>
      </c>
      <c r="V12" s="36">
        <f t="shared" si="2"/>
        <v>0</v>
      </c>
      <c r="W12" s="37">
        <f t="shared" si="3"/>
        <v>0</v>
      </c>
      <c r="X12" s="38">
        <f t="shared" si="4"/>
        <v>0</v>
      </c>
      <c r="Y12" s="39">
        <f t="shared" si="5"/>
        <v>0</v>
      </c>
      <c r="Z12" s="47">
        <f t="shared" si="6"/>
        <v>0</v>
      </c>
      <c r="AA12" s="36">
        <f t="shared" si="7"/>
        <v>0</v>
      </c>
      <c r="AB12" s="36">
        <f t="shared" si="8"/>
        <v>0</v>
      </c>
      <c r="AC12" s="37"/>
      <c r="AD12" s="38">
        <f t="shared" si="9"/>
        <v>0</v>
      </c>
      <c r="AE12" s="39">
        <f t="shared" si="10"/>
        <v>0</v>
      </c>
      <c r="AF12" s="51">
        <f t="shared" si="11"/>
        <v>0</v>
      </c>
      <c r="AG12" s="51">
        <f t="shared" si="12"/>
        <v>0</v>
      </c>
      <c r="AH12" s="40">
        <f t="shared" si="13"/>
        <v>0</v>
      </c>
      <c r="AI12" s="40">
        <f t="shared" si="14"/>
        <v>0</v>
      </c>
    </row>
    <row r="13" spans="1:35" s="4" customFormat="1" ht="46.5" hidden="1" customHeight="1" x14ac:dyDescent="0.25">
      <c r="A13" s="53">
        <v>5</v>
      </c>
      <c r="B13" s="55"/>
      <c r="C13" s="56"/>
      <c r="D13" s="53"/>
      <c r="E13" s="55"/>
      <c r="F13" s="56"/>
      <c r="G13" s="56"/>
      <c r="H13" s="53"/>
      <c r="I13" s="53"/>
      <c r="J13" s="53"/>
      <c r="K13" s="55"/>
      <c r="L13" s="54"/>
      <c r="M13" s="54"/>
      <c r="N13" s="54"/>
      <c r="O13" s="54"/>
      <c r="P13" s="54" t="s">
        <v>50</v>
      </c>
      <c r="Q13" s="54" t="s">
        <v>49</v>
      </c>
      <c r="R13" s="54" t="s">
        <v>50</v>
      </c>
      <c r="S13" s="54" t="s">
        <v>50</v>
      </c>
      <c r="T13" s="40">
        <f t="shared" si="0"/>
        <v>0</v>
      </c>
      <c r="U13" s="40">
        <f t="shared" si="1"/>
        <v>0</v>
      </c>
      <c r="V13" s="36">
        <f t="shared" si="2"/>
        <v>0</v>
      </c>
      <c r="W13" s="37">
        <f t="shared" si="3"/>
        <v>0</v>
      </c>
      <c r="X13" s="38">
        <f t="shared" si="4"/>
        <v>0</v>
      </c>
      <c r="Y13" s="39">
        <f t="shared" si="5"/>
        <v>0</v>
      </c>
      <c r="Z13" s="47">
        <f t="shared" si="6"/>
        <v>0</v>
      </c>
      <c r="AA13" s="36">
        <f t="shared" si="7"/>
        <v>0</v>
      </c>
      <c r="AB13" s="36">
        <f t="shared" si="8"/>
        <v>0</v>
      </c>
      <c r="AC13" s="37"/>
      <c r="AD13" s="38">
        <f t="shared" si="9"/>
        <v>0</v>
      </c>
      <c r="AE13" s="39">
        <f t="shared" si="10"/>
        <v>0</v>
      </c>
      <c r="AF13" s="51">
        <f t="shared" si="11"/>
        <v>0</v>
      </c>
      <c r="AG13" s="51">
        <f t="shared" si="12"/>
        <v>0</v>
      </c>
      <c r="AH13" s="40">
        <f t="shared" si="13"/>
        <v>0</v>
      </c>
      <c r="AI13" s="40">
        <f>IF(F13&lt;=N13,F13,N13)</f>
        <v>0</v>
      </c>
    </row>
    <row r="14" spans="1:35" s="4" customFormat="1" ht="46.5" hidden="1" customHeight="1" x14ac:dyDescent="0.25">
      <c r="A14" s="53">
        <v>6</v>
      </c>
      <c r="B14" s="55"/>
      <c r="C14" s="56"/>
      <c r="D14" s="53"/>
      <c r="E14" s="55"/>
      <c r="F14" s="56"/>
      <c r="G14" s="56"/>
      <c r="H14" s="53"/>
      <c r="I14" s="53"/>
      <c r="J14" s="53"/>
      <c r="K14" s="55"/>
      <c r="L14" s="54"/>
      <c r="M14" s="54"/>
      <c r="N14" s="54"/>
      <c r="O14" s="54"/>
      <c r="P14" s="54" t="s">
        <v>50</v>
      </c>
      <c r="Q14" s="54" t="s">
        <v>49</v>
      </c>
      <c r="R14" s="54" t="s">
        <v>50</v>
      </c>
      <c r="S14" s="54" t="s">
        <v>50</v>
      </c>
      <c r="T14" s="40">
        <f t="shared" si="0"/>
        <v>0</v>
      </c>
      <c r="U14" s="40">
        <f t="shared" si="1"/>
        <v>0</v>
      </c>
      <c r="V14" s="36">
        <f t="shared" si="2"/>
        <v>0</v>
      </c>
      <c r="W14" s="37">
        <f t="shared" si="3"/>
        <v>0</v>
      </c>
      <c r="X14" s="38">
        <f t="shared" si="4"/>
        <v>0</v>
      </c>
      <c r="Y14" s="39">
        <f t="shared" si="5"/>
        <v>0</v>
      </c>
      <c r="Z14" s="47">
        <f t="shared" si="6"/>
        <v>0</v>
      </c>
      <c r="AA14" s="36">
        <f t="shared" si="7"/>
        <v>0</v>
      </c>
      <c r="AB14" s="36">
        <f t="shared" si="8"/>
        <v>0</v>
      </c>
      <c r="AC14" s="37"/>
      <c r="AD14" s="38">
        <f t="shared" si="9"/>
        <v>0</v>
      </c>
      <c r="AE14" s="39">
        <f t="shared" si="10"/>
        <v>0</v>
      </c>
      <c r="AF14" s="51">
        <f t="shared" si="11"/>
        <v>0</v>
      </c>
      <c r="AG14" s="51">
        <f t="shared" si="12"/>
        <v>0</v>
      </c>
      <c r="AH14" s="40">
        <f t="shared" si="13"/>
        <v>0</v>
      </c>
      <c r="AI14" s="40">
        <f>IF(F14&lt;=N14,F14,N14)</f>
        <v>0</v>
      </c>
    </row>
    <row r="15" spans="1:35" s="4" customFormat="1" ht="46.5" hidden="1" customHeight="1" x14ac:dyDescent="0.25">
      <c r="A15" s="53">
        <v>7</v>
      </c>
      <c r="B15" s="55"/>
      <c r="C15" s="56"/>
      <c r="D15" s="53"/>
      <c r="E15" s="55"/>
      <c r="F15" s="56"/>
      <c r="G15" s="56"/>
      <c r="H15" s="53"/>
      <c r="I15" s="53"/>
      <c r="J15" s="53"/>
      <c r="K15" s="55"/>
      <c r="L15" s="54"/>
      <c r="M15" s="54"/>
      <c r="N15" s="54"/>
      <c r="O15" s="54"/>
      <c r="P15" s="54" t="s">
        <v>50</v>
      </c>
      <c r="Q15" s="54" t="s">
        <v>49</v>
      </c>
      <c r="R15" s="54" t="s">
        <v>50</v>
      </c>
      <c r="S15" s="54" t="s">
        <v>50</v>
      </c>
      <c r="T15" s="40">
        <f t="shared" si="0"/>
        <v>0</v>
      </c>
      <c r="U15" s="40">
        <f t="shared" si="1"/>
        <v>0</v>
      </c>
      <c r="V15" s="36">
        <f t="shared" si="2"/>
        <v>0</v>
      </c>
      <c r="W15" s="37">
        <f t="shared" si="3"/>
        <v>0</v>
      </c>
      <c r="X15" s="38">
        <f t="shared" si="4"/>
        <v>0</v>
      </c>
      <c r="Y15" s="39">
        <f t="shared" si="5"/>
        <v>0</v>
      </c>
      <c r="Z15" s="47">
        <f t="shared" si="6"/>
        <v>0</v>
      </c>
      <c r="AA15" s="36">
        <f t="shared" si="7"/>
        <v>0</v>
      </c>
      <c r="AB15" s="36">
        <f t="shared" si="8"/>
        <v>0</v>
      </c>
      <c r="AC15" s="37"/>
      <c r="AD15" s="38">
        <f t="shared" si="9"/>
        <v>0</v>
      </c>
      <c r="AE15" s="39">
        <f t="shared" si="10"/>
        <v>0</v>
      </c>
      <c r="AF15" s="51">
        <f t="shared" si="11"/>
        <v>0</v>
      </c>
      <c r="AG15" s="51">
        <f t="shared" si="12"/>
        <v>0</v>
      </c>
      <c r="AH15" s="40">
        <f t="shared" si="13"/>
        <v>0</v>
      </c>
      <c r="AI15" s="40">
        <f t="shared" si="14"/>
        <v>0</v>
      </c>
    </row>
    <row r="16" spans="1:35" s="4" customFormat="1" ht="30" customHeight="1" x14ac:dyDescent="0.25">
      <c r="A16" s="41"/>
      <c r="B16" s="42"/>
      <c r="C16" s="43">
        <f>SUM(C9:C14)</f>
        <v>0</v>
      </c>
      <c r="D16" s="43"/>
      <c r="E16" s="43"/>
      <c r="F16" s="43">
        <f>SUM(F9:F15)</f>
        <v>0</v>
      </c>
      <c r="G16" s="43"/>
      <c r="H16" s="43"/>
      <c r="I16" s="43"/>
      <c r="J16" s="43"/>
      <c r="K16" s="43"/>
      <c r="L16" s="43">
        <f>SUM(L9:L14)</f>
        <v>0</v>
      </c>
      <c r="M16" s="43">
        <f>SUM(M9:M14)</f>
        <v>0</v>
      </c>
      <c r="N16" s="43">
        <f>SUM(N9:N14)</f>
        <v>0</v>
      </c>
      <c r="O16" s="43">
        <f>SUM(O9:O14)</f>
        <v>0</v>
      </c>
      <c r="P16" s="43"/>
      <c r="Q16" s="43"/>
      <c r="R16" s="43"/>
      <c r="S16" s="43"/>
      <c r="T16" s="43">
        <f t="shared" ref="T16:AA16" si="15">SUM(T9:T14)</f>
        <v>0</v>
      </c>
      <c r="U16" s="43">
        <f t="shared" si="15"/>
        <v>0</v>
      </c>
      <c r="V16" s="43">
        <f t="shared" si="15"/>
        <v>0</v>
      </c>
      <c r="W16" s="43">
        <f t="shared" si="15"/>
        <v>0</v>
      </c>
      <c r="X16" s="43">
        <f t="shared" si="15"/>
        <v>0</v>
      </c>
      <c r="Y16" s="43">
        <f t="shared" si="15"/>
        <v>0</v>
      </c>
      <c r="Z16" s="43">
        <f t="shared" si="15"/>
        <v>0</v>
      </c>
      <c r="AA16" s="43">
        <f t="shared" si="15"/>
        <v>0</v>
      </c>
      <c r="AB16" s="43">
        <f>SUM(AB9:AB15)</f>
        <v>0</v>
      </c>
      <c r="AC16" s="43">
        <f>IF(+E5=0,AB16,IF(AB16/E5&lt;0.7,0,AB16-E5*0.7))</f>
        <v>0</v>
      </c>
      <c r="AD16" s="43">
        <f t="shared" ref="AD16:AI16" si="16">SUM(AD9:AD14)</f>
        <v>0</v>
      </c>
      <c r="AE16" s="43">
        <f t="shared" si="16"/>
        <v>0</v>
      </c>
      <c r="AF16" s="43">
        <f t="shared" si="16"/>
        <v>0</v>
      </c>
      <c r="AG16" s="43">
        <f t="shared" si="16"/>
        <v>0</v>
      </c>
      <c r="AH16" s="43">
        <f t="shared" si="16"/>
        <v>0</v>
      </c>
      <c r="AI16" s="43">
        <f t="shared" si="16"/>
        <v>0</v>
      </c>
    </row>
    <row r="17" spans="1:35" s="4" customFormat="1" ht="28.5" customHeight="1" x14ac:dyDescent="0.25">
      <c r="A17" s="10"/>
      <c r="B17" s="11"/>
      <c r="C17" s="12"/>
      <c r="D17" s="8"/>
      <c r="E17" s="11"/>
      <c r="F17" s="12"/>
      <c r="G17" s="12"/>
      <c r="H17" s="13"/>
      <c r="I17" s="13"/>
      <c r="J17" s="14"/>
      <c r="K17" s="15"/>
      <c r="L17" s="14"/>
      <c r="M17" s="14"/>
      <c r="N17" s="18"/>
      <c r="O17" s="18"/>
      <c r="P17" s="18"/>
      <c r="Q17" s="18"/>
      <c r="R17" s="18"/>
      <c r="S17" s="18"/>
      <c r="T17" s="16"/>
      <c r="U17" s="14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 t="s">
        <v>51</v>
      </c>
      <c r="AG17" s="12"/>
      <c r="AH17" s="18">
        <f>+E6-AH16</f>
        <v>0</v>
      </c>
      <c r="AI17" s="18">
        <f>+E5-AI16</f>
        <v>0</v>
      </c>
    </row>
    <row r="18" spans="1:35" s="4" customFormat="1" ht="28.5" customHeight="1" x14ac:dyDescent="0.25">
      <c r="A18" s="10"/>
      <c r="B18" s="11"/>
      <c r="C18" s="12"/>
      <c r="D18" s="8"/>
      <c r="E18" s="11"/>
      <c r="F18" s="12"/>
      <c r="G18" s="12"/>
      <c r="H18" s="13"/>
      <c r="I18" s="13"/>
      <c r="J18" s="14"/>
      <c r="K18" s="15"/>
      <c r="L18" s="14"/>
      <c r="M18" s="14"/>
      <c r="N18" s="18"/>
      <c r="O18" s="18"/>
      <c r="P18" s="18"/>
      <c r="Q18" s="18"/>
      <c r="R18" s="18"/>
      <c r="S18" s="18"/>
      <c r="T18" s="16"/>
      <c r="U18" s="14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8"/>
      <c r="AI18" s="18"/>
    </row>
    <row r="19" spans="1:35" s="4" customFormat="1" ht="24.95" customHeight="1" x14ac:dyDescent="0.25">
      <c r="A19" s="10"/>
      <c r="B19" s="32" t="s">
        <v>68</v>
      </c>
      <c r="C19" s="33"/>
      <c r="D19" s="34"/>
      <c r="E19" s="33"/>
      <c r="F19" s="12"/>
      <c r="G19" s="12"/>
      <c r="H19" s="13"/>
      <c r="I19" s="13"/>
      <c r="J19" s="14"/>
      <c r="K19" s="15"/>
      <c r="L19" s="14"/>
      <c r="M19" s="14"/>
      <c r="N19" s="18"/>
      <c r="O19" s="18"/>
      <c r="P19" s="18"/>
      <c r="Q19" s="18"/>
      <c r="R19" s="18"/>
      <c r="S19" s="18"/>
      <c r="T19" s="16"/>
      <c r="U19" s="14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8"/>
      <c r="AI19" s="18"/>
    </row>
    <row r="20" spans="1:35" s="4" customFormat="1" ht="24.95" customHeight="1" x14ac:dyDescent="0.25">
      <c r="A20" s="10"/>
      <c r="B20" s="32" t="s">
        <v>69</v>
      </c>
      <c r="C20" s="33"/>
      <c r="D20" s="34"/>
      <c r="E20" s="33"/>
      <c r="F20" s="12"/>
      <c r="G20" s="12"/>
      <c r="H20" s="13"/>
      <c r="I20" s="13"/>
      <c r="J20" s="14"/>
      <c r="K20" s="15"/>
      <c r="L20" s="14"/>
      <c r="M20" s="14"/>
      <c r="N20" s="18"/>
      <c r="O20" s="18"/>
      <c r="P20" s="18"/>
      <c r="Q20" s="18"/>
      <c r="R20" s="18"/>
      <c r="S20" s="18"/>
      <c r="T20" s="16"/>
      <c r="U20" s="14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8"/>
      <c r="AI20" s="18"/>
    </row>
    <row r="21" spans="1:35" s="4" customFormat="1" ht="24.95" customHeight="1" x14ac:dyDescent="0.25">
      <c r="A21" s="10"/>
      <c r="B21" s="32" t="s">
        <v>70</v>
      </c>
      <c r="C21" s="33"/>
      <c r="D21" s="33"/>
      <c r="E21" s="33"/>
      <c r="F21" s="12"/>
      <c r="G21" s="12"/>
      <c r="H21" s="13"/>
      <c r="I21" s="13"/>
      <c r="J21" s="14"/>
      <c r="K21" s="15"/>
      <c r="L21" s="14"/>
      <c r="M21" s="14"/>
      <c r="N21" s="18"/>
      <c r="O21" s="18"/>
      <c r="P21" s="18"/>
      <c r="Q21" s="18"/>
      <c r="R21" s="18"/>
      <c r="S21" s="18"/>
      <c r="T21" s="16"/>
      <c r="U21" s="14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8"/>
      <c r="AI21" s="18"/>
    </row>
    <row r="22" spans="1:35" s="4" customFormat="1" ht="24.95" customHeight="1" x14ac:dyDescent="0.25">
      <c r="A22" s="10"/>
      <c r="B22" s="32" t="s">
        <v>71</v>
      </c>
      <c r="C22" s="33"/>
      <c r="D22" s="33"/>
      <c r="E22" s="33"/>
      <c r="F22" s="12"/>
      <c r="G22" s="12"/>
      <c r="H22" s="13"/>
      <c r="I22" s="13"/>
      <c r="J22" s="14"/>
      <c r="K22" s="15"/>
      <c r="L22" s="14"/>
      <c r="M22" s="14"/>
      <c r="N22" s="18"/>
      <c r="O22" s="18"/>
      <c r="P22" s="18"/>
      <c r="Q22" s="18"/>
      <c r="R22" s="18"/>
      <c r="S22" s="18"/>
      <c r="T22" s="16"/>
      <c r="U22" s="14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8"/>
      <c r="AI22" s="18"/>
    </row>
    <row r="23" spans="1:35" s="4" customFormat="1" ht="24.95" customHeight="1" x14ac:dyDescent="0.25">
      <c r="A23" s="10"/>
      <c r="B23" s="35" t="s">
        <v>72</v>
      </c>
      <c r="C23" s="35"/>
      <c r="D23" s="35"/>
      <c r="E23" s="35"/>
      <c r="F23" s="12"/>
      <c r="G23" s="12"/>
      <c r="H23" s="13"/>
      <c r="I23" s="13"/>
      <c r="J23" s="14"/>
      <c r="K23" s="15"/>
      <c r="L23" s="14"/>
      <c r="M23" s="14"/>
      <c r="N23" s="18"/>
      <c r="O23" s="18"/>
      <c r="P23" s="18"/>
      <c r="Q23" s="18"/>
      <c r="R23" s="18"/>
      <c r="S23" s="18"/>
      <c r="T23" s="16"/>
      <c r="U23" s="14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8"/>
      <c r="AI23" s="18"/>
    </row>
    <row r="24" spans="1:35" s="4" customFormat="1" ht="24.95" customHeight="1" x14ac:dyDescent="0.25">
      <c r="A24" s="10"/>
      <c r="B24" s="32" t="s">
        <v>73</v>
      </c>
      <c r="C24" s="33"/>
      <c r="D24" s="34"/>
      <c r="E24" s="33"/>
      <c r="F24" s="12"/>
      <c r="G24" s="12"/>
      <c r="H24" s="13"/>
      <c r="I24" s="13"/>
      <c r="J24" s="14"/>
      <c r="K24" s="15"/>
      <c r="L24" s="14"/>
      <c r="M24" s="14"/>
      <c r="N24" s="18"/>
      <c r="O24" s="18"/>
      <c r="P24" s="18"/>
      <c r="Q24" s="18"/>
      <c r="R24" s="18"/>
      <c r="S24" s="18"/>
      <c r="T24" s="16"/>
      <c r="U24" s="1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8"/>
      <c r="AI24" s="18"/>
    </row>
    <row r="25" spans="1:35" s="4" customFormat="1" ht="24.95" customHeight="1" x14ac:dyDescent="0.25">
      <c r="A25" s="10"/>
      <c r="B25" s="32" t="s">
        <v>74</v>
      </c>
      <c r="C25" s="33"/>
      <c r="D25" s="34"/>
      <c r="E25" s="33"/>
      <c r="F25" s="12"/>
      <c r="G25" s="12"/>
      <c r="H25" s="13"/>
      <c r="I25" s="13"/>
      <c r="J25" s="14"/>
      <c r="K25" s="15"/>
      <c r="L25" s="14"/>
      <c r="M25" s="14"/>
      <c r="N25" s="18"/>
      <c r="O25" s="18"/>
      <c r="P25" s="18"/>
      <c r="Q25" s="18"/>
      <c r="R25" s="18"/>
      <c r="S25" s="18"/>
      <c r="T25" s="16"/>
      <c r="U25" s="14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8"/>
      <c r="AI25" s="18"/>
    </row>
    <row r="26" spans="1:35" s="8" customFormat="1" ht="24.95" customHeight="1" x14ac:dyDescent="0.25">
      <c r="A26" s="10"/>
      <c r="B26" s="32" t="s">
        <v>80</v>
      </c>
      <c r="C26" s="33"/>
      <c r="D26" s="34"/>
      <c r="E26" s="33"/>
      <c r="F26" s="12"/>
      <c r="G26" s="12"/>
      <c r="J26" s="10"/>
      <c r="K26" s="11"/>
      <c r="L26" s="10"/>
      <c r="M26" s="10"/>
      <c r="N26" s="61"/>
      <c r="O26" s="61"/>
      <c r="P26" s="61"/>
      <c r="Q26" s="61"/>
      <c r="R26" s="61"/>
      <c r="S26" s="61"/>
      <c r="T26" s="12"/>
      <c r="U26" s="10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61"/>
      <c r="AI26" s="61"/>
    </row>
    <row r="27" spans="1:35" s="4" customFormat="1" ht="24.95" customHeight="1" x14ac:dyDescent="0.25">
      <c r="A27" s="10"/>
      <c r="B27" s="32" t="s">
        <v>66</v>
      </c>
      <c r="C27" s="33"/>
      <c r="D27" s="34"/>
      <c r="E27" s="33"/>
      <c r="F27" s="12"/>
      <c r="G27" s="12"/>
      <c r="H27" s="13"/>
      <c r="I27" s="13"/>
      <c r="J27" s="14"/>
      <c r="K27" s="15"/>
      <c r="L27" s="14"/>
      <c r="M27" s="14"/>
      <c r="N27" s="18"/>
      <c r="O27" s="18"/>
      <c r="P27" s="18"/>
      <c r="Q27" s="18"/>
      <c r="R27" s="18"/>
      <c r="S27" s="18"/>
      <c r="T27" s="16"/>
      <c r="U27" s="1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8"/>
      <c r="AI27" s="18"/>
    </row>
    <row r="28" spans="1:35" s="4" customFormat="1" ht="24.95" customHeight="1" x14ac:dyDescent="0.25">
      <c r="A28" s="10"/>
      <c r="B28" s="32" t="s">
        <v>67</v>
      </c>
      <c r="C28" s="33"/>
      <c r="D28" s="34"/>
      <c r="E28" s="33"/>
      <c r="F28" s="12"/>
      <c r="G28" s="12"/>
      <c r="H28" s="13"/>
      <c r="I28" s="13"/>
      <c r="J28" s="14"/>
      <c r="K28" s="15"/>
      <c r="L28" s="14"/>
      <c r="M28" s="14"/>
      <c r="N28" s="18"/>
      <c r="O28" s="18"/>
      <c r="P28" s="18"/>
      <c r="Q28" s="18"/>
      <c r="R28" s="18"/>
      <c r="S28" s="18"/>
      <c r="T28" s="16"/>
      <c r="U28" s="1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8"/>
      <c r="AI28" s="18"/>
    </row>
    <row r="29" spans="1:35" s="4" customFormat="1" ht="24.95" customHeight="1" x14ac:dyDescent="0.25">
      <c r="A29" s="10"/>
      <c r="B29" s="32" t="s">
        <v>75</v>
      </c>
      <c r="C29" s="33"/>
      <c r="D29" s="34"/>
      <c r="E29" s="33"/>
      <c r="F29" s="12"/>
      <c r="G29" s="12"/>
      <c r="H29" s="13"/>
      <c r="I29" s="13"/>
      <c r="J29" s="14"/>
      <c r="K29" s="15"/>
      <c r="L29" s="14"/>
      <c r="M29" s="14"/>
      <c r="N29" s="18"/>
      <c r="O29" s="18"/>
      <c r="P29" s="18"/>
      <c r="Q29" s="18"/>
      <c r="R29" s="18"/>
      <c r="S29" s="18"/>
      <c r="T29" s="16"/>
      <c r="U29" s="14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8"/>
      <c r="AI29" s="18"/>
    </row>
    <row r="30" spans="1:35" s="4" customFormat="1" ht="24.95" customHeight="1" x14ac:dyDescent="0.25">
      <c r="A30" s="10"/>
      <c r="B30" s="32" t="s">
        <v>76</v>
      </c>
      <c r="C30" s="33"/>
      <c r="D30" s="34"/>
      <c r="E30" s="33"/>
      <c r="F30" s="12"/>
      <c r="G30" s="12"/>
      <c r="H30" s="13"/>
      <c r="I30" s="13"/>
      <c r="J30" s="14"/>
      <c r="K30" s="15"/>
      <c r="L30" s="14"/>
      <c r="M30" s="14"/>
      <c r="N30" s="18"/>
      <c r="O30" s="18"/>
      <c r="P30" s="18"/>
      <c r="Q30" s="18"/>
      <c r="R30" s="18"/>
      <c r="S30" s="18"/>
      <c r="T30" s="16"/>
      <c r="U30" s="14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8"/>
      <c r="AI30" s="18"/>
    </row>
    <row r="31" spans="1:35" s="4" customFormat="1" ht="24.95" customHeight="1" x14ac:dyDescent="0.25">
      <c r="A31" s="10"/>
      <c r="B31" s="32" t="s">
        <v>77</v>
      </c>
      <c r="C31" s="33"/>
      <c r="D31" s="34"/>
      <c r="E31" s="33"/>
      <c r="F31" s="12"/>
      <c r="G31" s="12"/>
      <c r="H31" s="13"/>
      <c r="I31" s="13"/>
      <c r="J31" s="14"/>
      <c r="K31" s="15"/>
      <c r="L31" s="14"/>
      <c r="M31" s="14"/>
      <c r="N31" s="18"/>
      <c r="O31" s="18"/>
      <c r="P31" s="18"/>
      <c r="Q31" s="18"/>
      <c r="R31" s="18"/>
      <c r="S31" s="18"/>
      <c r="T31" s="16"/>
      <c r="U31" s="14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8"/>
      <c r="AI31" s="18"/>
    </row>
    <row r="32" spans="1:35" s="4" customFormat="1" ht="24.95" customHeight="1" x14ac:dyDescent="0.25">
      <c r="A32" s="10"/>
      <c r="B32" s="32" t="s">
        <v>78</v>
      </c>
      <c r="C32" s="33"/>
      <c r="D32" s="34"/>
      <c r="E32" s="33"/>
      <c r="F32" s="12"/>
      <c r="G32" s="12"/>
      <c r="H32" s="13"/>
      <c r="I32" s="13"/>
      <c r="J32" s="14"/>
      <c r="K32" s="15"/>
      <c r="L32" s="14"/>
      <c r="M32" s="14"/>
      <c r="N32" s="18"/>
      <c r="O32" s="18"/>
      <c r="P32" s="18"/>
      <c r="Q32" s="18"/>
      <c r="R32" s="18"/>
      <c r="S32" s="18"/>
      <c r="T32" s="16"/>
      <c r="U32" s="14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8"/>
      <c r="AI32" s="18"/>
    </row>
    <row r="33" spans="1:35" s="4" customFormat="1" ht="14.25" customHeight="1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19"/>
      <c r="O33" s="19"/>
      <c r="P33" s="19"/>
      <c r="Q33" s="19"/>
      <c r="R33" s="19"/>
      <c r="S33" s="1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9"/>
      <c r="AI33" s="19"/>
    </row>
    <row r="34" spans="1:35" s="4" customFormat="1" ht="25.5" customHeight="1" x14ac:dyDescent="0.25">
      <c r="A34" s="10"/>
      <c r="B34" s="32" t="s">
        <v>9</v>
      </c>
      <c r="C34" s="33"/>
      <c r="D34" s="33"/>
      <c r="E34" s="33"/>
      <c r="F34" s="12"/>
      <c r="G34" s="12"/>
      <c r="H34" s="13"/>
      <c r="I34" s="13"/>
      <c r="J34" s="14"/>
      <c r="K34" s="15"/>
      <c r="L34" s="14"/>
      <c r="M34" s="14"/>
      <c r="N34" s="18"/>
      <c r="O34" s="18"/>
      <c r="P34" s="18"/>
      <c r="Q34" s="18"/>
      <c r="R34" s="18"/>
      <c r="S34" s="18"/>
      <c r="T34" s="16"/>
      <c r="U34" s="14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8"/>
      <c r="AI34" s="18"/>
    </row>
    <row r="35" spans="1:35" s="4" customFormat="1" ht="13.5" customHeight="1" x14ac:dyDescent="0.25">
      <c r="A35" s="10"/>
      <c r="B35" s="32"/>
      <c r="C35" s="33"/>
      <c r="D35" s="33"/>
      <c r="E35" s="33"/>
      <c r="F35" s="12"/>
      <c r="G35" s="12"/>
      <c r="H35" s="13"/>
      <c r="I35" s="13"/>
      <c r="J35" s="14"/>
      <c r="K35" s="15"/>
      <c r="L35" s="14"/>
      <c r="M35" s="14"/>
      <c r="N35" s="18"/>
      <c r="O35" s="18"/>
      <c r="P35" s="18"/>
      <c r="Q35" s="18"/>
      <c r="R35" s="18"/>
      <c r="S35" s="18"/>
      <c r="T35" s="16"/>
      <c r="U35" s="14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8"/>
      <c r="AI35" s="18"/>
    </row>
    <row r="36" spans="1:35" s="4" customFormat="1" ht="24.95" customHeight="1" x14ac:dyDescent="0.25">
      <c r="A36" s="10"/>
      <c r="B36" s="32" t="s">
        <v>10</v>
      </c>
      <c r="C36" s="33"/>
      <c r="D36" s="33"/>
      <c r="E36" s="33"/>
      <c r="F36" s="12"/>
      <c r="G36" s="12"/>
      <c r="H36" s="13"/>
      <c r="I36" s="13"/>
      <c r="J36" s="14"/>
      <c r="K36" s="15"/>
      <c r="L36" s="14"/>
      <c r="M36" s="14"/>
      <c r="N36" s="18"/>
      <c r="O36" s="18"/>
      <c r="P36" s="18"/>
      <c r="Q36" s="18"/>
      <c r="R36" s="18"/>
      <c r="S36" s="18"/>
      <c r="T36" s="16"/>
      <c r="U36" s="1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8"/>
      <c r="AI36" s="18"/>
    </row>
    <row r="37" spans="1:35" s="4" customFormat="1" ht="18" customHeight="1" x14ac:dyDescent="0.25">
      <c r="A37" s="10"/>
      <c r="B37" s="32"/>
      <c r="C37" s="33"/>
      <c r="D37" s="33"/>
      <c r="E37" s="33"/>
      <c r="F37" s="12"/>
      <c r="G37" s="12"/>
      <c r="H37" s="13"/>
      <c r="I37" s="13"/>
      <c r="J37" s="14"/>
      <c r="K37" s="15"/>
      <c r="L37" s="14"/>
      <c r="M37" s="14"/>
      <c r="N37" s="18"/>
      <c r="O37" s="18"/>
      <c r="P37" s="18"/>
      <c r="Q37" s="18"/>
      <c r="R37" s="18"/>
      <c r="S37" s="18"/>
      <c r="T37" s="16"/>
      <c r="U37" s="1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8"/>
      <c r="AI37" s="18"/>
    </row>
    <row r="38" spans="1:35" s="4" customFormat="1" ht="14.25" customHeight="1" x14ac:dyDescent="0.25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  <c r="N38" s="19"/>
      <c r="O38" s="19"/>
      <c r="P38" s="19"/>
      <c r="Q38" s="19"/>
      <c r="R38" s="19"/>
      <c r="S38" s="19"/>
      <c r="T38" s="7"/>
      <c r="U38" s="9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19"/>
      <c r="AI38" s="19"/>
    </row>
  </sheetData>
  <sheetProtection formatCells="0" formatColumns="0" formatRows="0" insertColumns="0" insertRows="0" deleteColumns="0" deleteRows="0" autoFilter="0"/>
  <sortState xmlns:xlrd2="http://schemas.microsoft.com/office/spreadsheetml/2017/richdata2" ref="H89:N92">
    <sortCondition ref="K14:K17"/>
  </sortState>
  <mergeCells count="6">
    <mergeCell ref="AH7:AI7"/>
    <mergeCell ref="A6:D6"/>
    <mergeCell ref="A3:G3"/>
    <mergeCell ref="A4:D4"/>
    <mergeCell ref="A5:D5"/>
    <mergeCell ref="AB7:AC7"/>
  </mergeCells>
  <phoneticPr fontId="3" type="noConversion"/>
  <conditionalFormatting sqref="J9 J11:J15">
    <cfRule type="duplicateValues" dxfId="3" priority="8"/>
  </conditionalFormatting>
  <conditionalFormatting sqref="J10">
    <cfRule type="duplicateValues" dxfId="2" priority="1"/>
  </conditionalFormatting>
  <conditionalFormatting sqref="J16">
    <cfRule type="duplicateValues" dxfId="1" priority="6"/>
  </conditionalFormatting>
  <conditionalFormatting sqref="AH17:AI17">
    <cfRule type="cellIs" dxfId="0" priority="3" operator="lessThan">
      <formula>0</formula>
    </cfRule>
  </conditionalFormatting>
  <pageMargins left="3.937007874015748E-2" right="3.937007874015748E-2" top="0.74803149606299213" bottom="0.74803149606299213" header="0.31496062992125984" footer="0.31496062992125984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Šifrant!$B$2:$B$3</xm:f>
          </x14:formula1>
          <xm:sqref>G9:G15 P9:S15</xm:sqref>
        </x14:dataValidation>
        <x14:dataValidation type="list" allowBlank="1" showInputMessage="1" showErrorMessage="1" xr:uid="{00000000-0002-0000-0000-000001000000}">
          <x14:formula1>
            <xm:f>Šifrant!$A$2:$A$10</xm:f>
          </x14:formula1>
          <xm:sqref>I9:I15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selection activeCell="B4" sqref="B4"/>
    </sheetView>
  </sheetViews>
  <sheetFormatPr defaultRowHeight="15" x14ac:dyDescent="0.25"/>
  <cols>
    <col min="1" max="1" width="19.140625" customWidth="1"/>
    <col min="7" max="7" width="30.5703125" style="26" customWidth="1"/>
    <col min="8" max="8" width="19.7109375" style="26" customWidth="1"/>
    <col min="9" max="9" width="12.85546875" style="23" customWidth="1"/>
    <col min="10" max="10" width="13.42578125" style="23" customWidth="1"/>
  </cols>
  <sheetData>
    <row r="1" spans="1:10" x14ac:dyDescent="0.25">
      <c r="A1" t="s">
        <v>32</v>
      </c>
    </row>
    <row r="2" spans="1:10" x14ac:dyDescent="0.25">
      <c r="A2" t="s">
        <v>33</v>
      </c>
      <c r="B2" t="s">
        <v>49</v>
      </c>
    </row>
    <row r="3" spans="1:10" x14ac:dyDescent="0.25">
      <c r="A3" t="s">
        <v>34</v>
      </c>
      <c r="B3" t="s">
        <v>50</v>
      </c>
    </row>
    <row r="4" spans="1:10" x14ac:dyDescent="0.25">
      <c r="A4" t="s">
        <v>35</v>
      </c>
    </row>
    <row r="5" spans="1:10" x14ac:dyDescent="0.25">
      <c r="A5" t="s">
        <v>36</v>
      </c>
      <c r="H5" s="23"/>
      <c r="J5"/>
    </row>
    <row r="6" spans="1:10" x14ac:dyDescent="0.25">
      <c r="A6" t="s">
        <v>37</v>
      </c>
      <c r="H6" s="23"/>
      <c r="J6"/>
    </row>
    <row r="7" spans="1:10" x14ac:dyDescent="0.25">
      <c r="A7" t="s">
        <v>38</v>
      </c>
      <c r="H7" s="23"/>
      <c r="J7"/>
    </row>
    <row r="8" spans="1:10" s="29" customFormat="1" ht="12.75" x14ac:dyDescent="0.2">
      <c r="A8" s="29" t="s">
        <v>39</v>
      </c>
      <c r="G8" s="27"/>
      <c r="H8" s="30"/>
      <c r="I8" s="28"/>
    </row>
    <row r="9" spans="1:10" x14ac:dyDescent="0.25">
      <c r="A9" t="s">
        <v>40</v>
      </c>
      <c r="H9" s="23"/>
      <c r="J9"/>
    </row>
    <row r="10" spans="1:10" s="20" customFormat="1" ht="12.75" x14ac:dyDescent="0.2">
      <c r="A10" s="20" t="s">
        <v>41</v>
      </c>
      <c r="G10" s="24"/>
      <c r="H10" s="21"/>
      <c r="I10" s="22"/>
    </row>
    <row r="11" spans="1:10" s="20" customFormat="1" ht="12.75" x14ac:dyDescent="0.2">
      <c r="G11" s="24"/>
      <c r="H11" s="21"/>
      <c r="I11" s="22"/>
    </row>
    <row r="12" spans="1:10" s="20" customFormat="1" ht="12.75" x14ac:dyDescent="0.2">
      <c r="G12" s="25"/>
      <c r="H12" s="21"/>
      <c r="I12" s="22"/>
    </row>
    <row r="13" spans="1:10" s="20" customFormat="1" ht="12.75" x14ac:dyDescent="0.2">
      <c r="G13" s="25"/>
      <c r="H13" s="21"/>
      <c r="I13" s="22"/>
    </row>
    <row r="14" spans="1:10" s="20" customFormat="1" ht="12.75" x14ac:dyDescent="0.2">
      <c r="G14" s="25"/>
      <c r="H14" s="21"/>
      <c r="I14" s="22"/>
    </row>
    <row r="15" spans="1:10" s="20" customFormat="1" ht="12.75" x14ac:dyDescent="0.2">
      <c r="G15" s="25"/>
      <c r="H15" s="21"/>
      <c r="I15" s="22"/>
    </row>
    <row r="16" spans="1:10" s="20" customFormat="1" ht="12.75" x14ac:dyDescent="0.2">
      <c r="G16" s="25"/>
      <c r="H16" s="21"/>
      <c r="I16" s="22"/>
    </row>
    <row r="17" spans="7:9" s="20" customFormat="1" ht="12.75" x14ac:dyDescent="0.2">
      <c r="G17" s="25"/>
      <c r="H17" s="21"/>
      <c r="I17" s="22"/>
    </row>
    <row r="18" spans="7:9" s="20" customFormat="1" ht="12.75" x14ac:dyDescent="0.2">
      <c r="G18" s="25"/>
      <c r="H18" s="21"/>
      <c r="I18" s="22"/>
    </row>
    <row r="19" spans="7:9" s="20" customFormat="1" ht="12.75" x14ac:dyDescent="0.2">
      <c r="G19" s="25"/>
      <c r="H19" s="21"/>
      <c r="I19" s="22"/>
    </row>
    <row r="20" spans="7:9" s="20" customFormat="1" ht="12.75" x14ac:dyDescent="0.2">
      <c r="G20" s="25"/>
      <c r="H20" s="21"/>
      <c r="I20" s="22"/>
    </row>
    <row r="21" spans="7:9" s="20" customFormat="1" ht="12.75" x14ac:dyDescent="0.2">
      <c r="G21" s="25"/>
      <c r="H21" s="21"/>
      <c r="I21" s="22"/>
    </row>
    <row r="22" spans="7:9" s="20" customFormat="1" ht="12.75" x14ac:dyDescent="0.2">
      <c r="G22" s="24"/>
      <c r="H22" s="21"/>
      <c r="I22" s="22"/>
    </row>
    <row r="23" spans="7:9" s="20" customFormat="1" ht="12.75" x14ac:dyDescent="0.2">
      <c r="G23" s="24"/>
      <c r="H23" s="21"/>
      <c r="I23" s="22"/>
    </row>
    <row r="24" spans="7:9" s="20" customFormat="1" ht="12.75" x14ac:dyDescent="0.2">
      <c r="G24" s="24"/>
      <c r="H24" s="21"/>
      <c r="I24" s="22"/>
    </row>
    <row r="25" spans="7:9" s="20" customFormat="1" ht="12.75" x14ac:dyDescent="0.2">
      <c r="G25" s="24"/>
      <c r="H25" s="21"/>
      <c r="I25" s="22"/>
    </row>
    <row r="26" spans="7:9" s="20" customFormat="1" ht="12.75" x14ac:dyDescent="0.2">
      <c r="G26" s="24"/>
      <c r="H26" s="21"/>
      <c r="I26" s="22"/>
    </row>
    <row r="27" spans="7:9" s="20" customFormat="1" ht="12.75" x14ac:dyDescent="0.2">
      <c r="G27" s="24"/>
      <c r="H27" s="21"/>
      <c r="I27" s="22"/>
    </row>
    <row r="28" spans="7:9" s="20" customFormat="1" ht="12.75" x14ac:dyDescent="0.2">
      <c r="G28" s="24"/>
      <c r="H28" s="21"/>
      <c r="I28" s="22"/>
    </row>
    <row r="29" spans="7:9" s="20" customFormat="1" ht="12.75" x14ac:dyDescent="0.2">
      <c r="G29" s="24"/>
      <c r="H29" s="21"/>
      <c r="I29" s="22"/>
    </row>
    <row r="30" spans="7:9" s="20" customFormat="1" ht="12.75" x14ac:dyDescent="0.2">
      <c r="G30" s="24"/>
      <c r="H30" s="21"/>
      <c r="I30" s="22"/>
    </row>
    <row r="31" spans="7:9" s="20" customFormat="1" ht="12.75" x14ac:dyDescent="0.2">
      <c r="G31" s="24"/>
      <c r="H31" s="21"/>
      <c r="I31" s="22"/>
    </row>
    <row r="32" spans="7:9" s="20" customFormat="1" ht="12.75" x14ac:dyDescent="0.2">
      <c r="G32" s="24"/>
      <c r="H32" s="21"/>
      <c r="I32" s="22"/>
    </row>
    <row r="33" spans="7:10" s="20" customFormat="1" ht="12.75" x14ac:dyDescent="0.2">
      <c r="G33" s="24"/>
      <c r="H33" s="21"/>
      <c r="I33" s="22"/>
    </row>
    <row r="34" spans="7:10" s="20" customFormat="1" ht="12.75" x14ac:dyDescent="0.2">
      <c r="G34" s="24"/>
      <c r="H34" s="21"/>
      <c r="I34" s="22"/>
    </row>
    <row r="35" spans="7:10" s="20" customFormat="1" ht="12.75" x14ac:dyDescent="0.2">
      <c r="G35" s="24"/>
      <c r="H35" s="21"/>
      <c r="I35" s="22"/>
    </row>
    <row r="36" spans="7:10" s="20" customFormat="1" ht="12.75" x14ac:dyDescent="0.2">
      <c r="G36" s="24"/>
      <c r="H36" s="24"/>
      <c r="I36" s="21"/>
      <c r="J36" s="22"/>
    </row>
    <row r="37" spans="7:10" s="20" customFormat="1" ht="12.75" x14ac:dyDescent="0.2">
      <c r="G37" s="24"/>
      <c r="H37" s="24"/>
      <c r="I37" s="21"/>
      <c r="J37" s="22"/>
    </row>
    <row r="40" spans="7:10" x14ac:dyDescent="0.25">
      <c r="J40" s="31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Kontrola</vt:lpstr>
      <vt:lpstr>Šifrant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Kropej</dc:creator>
  <cp:lastModifiedBy>Tanja Trojner</cp:lastModifiedBy>
  <cp:lastPrinted>2016-01-22T14:11:13Z</cp:lastPrinted>
  <dcterms:created xsi:type="dcterms:W3CDTF">2011-06-29T10:22:38Z</dcterms:created>
  <dcterms:modified xsi:type="dcterms:W3CDTF">2026-02-09T08:25:39Z</dcterms:modified>
</cp:coreProperties>
</file>